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d5c7bf2f8e2dc632/Desktop/Куросвая/"/>
    </mc:Choice>
  </mc:AlternateContent>
  <xr:revisionPtr revIDLastSave="4" documentId="11_AD4DF75460589B3ACB7284776F5C6C205ADEDD80" xr6:coauthVersionLast="47" xr6:coauthVersionMax="47" xr10:uidLastSave="{CED7BD25-E02D-41DA-987B-95299369CF0C}"/>
  <bookViews>
    <workbookView xWindow="-120" yWindow="-120" windowWidth="29040" windowHeight="15840" activeTab="1" xr2:uid="{00000000-000D-0000-FFFF-FFFF00000000}"/>
  </bookViews>
  <sheets>
    <sheet name="Лист1" sheetId="1" r:id="rId1"/>
    <sheet name="Лист2" sheetId="2" r:id="rId2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Лист1!$K$22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  <c r="D19" i="2"/>
  <c r="E19" i="2"/>
  <c r="F19" i="2"/>
  <c r="G19" i="2"/>
  <c r="H19" i="2"/>
  <c r="C7" i="2"/>
  <c r="H17" i="1"/>
  <c r="G17" i="1"/>
  <c r="F17" i="1"/>
  <c r="E17" i="1"/>
  <c r="D17" i="1"/>
  <c r="E18" i="1"/>
  <c r="F18" i="1"/>
  <c r="G18" i="1"/>
  <c r="H18" i="1"/>
  <c r="D18" i="1"/>
  <c r="H16" i="1"/>
  <c r="G16" i="1"/>
  <c r="F16" i="1"/>
  <c r="E16" i="1"/>
  <c r="D16" i="1"/>
  <c r="D15" i="1"/>
  <c r="E15" i="1" s="1"/>
  <c r="F15" i="1" s="1"/>
  <c r="G15" i="1" s="1"/>
  <c r="H15" i="1" s="1"/>
  <c r="C7" i="1"/>
  <c r="I19" i="1"/>
  <c r="E19" i="1"/>
  <c r="F19" i="1"/>
  <c r="G19" i="1"/>
  <c r="H19" i="1"/>
  <c r="D19" i="1"/>
  <c r="I17" i="1"/>
  <c r="I18" i="1"/>
  <c r="I19" i="2" l="1"/>
  <c r="I16" i="1"/>
  <c r="I15" i="1"/>
  <c r="E16" i="2"/>
  <c r="H16" i="2"/>
  <c r="G16" i="2"/>
  <c r="C16" i="2"/>
  <c r="F16" i="2" s="1"/>
  <c r="I16" i="2" s="1"/>
  <c r="D16" i="2"/>
  <c r="C17" i="2"/>
  <c r="H17" i="2" s="1"/>
  <c r="D15" i="2"/>
  <c r="E15" i="2" s="1"/>
  <c r="H18" i="2"/>
  <c r="C18" i="2"/>
  <c r="E18" i="2" s="1"/>
  <c r="F15" i="2" l="1"/>
  <c r="G15" i="2" s="1"/>
  <c r="H15" i="2" s="1"/>
  <c r="E17" i="2"/>
  <c r="G17" i="2"/>
  <c r="F17" i="2"/>
  <c r="D17" i="2"/>
  <c r="I17" i="2" s="1"/>
  <c r="D18" i="2"/>
  <c r="I18" i="2" s="1"/>
  <c r="F18" i="2"/>
  <c r="G18" i="2"/>
  <c r="I15" i="2" l="1"/>
</calcChain>
</file>

<file path=xl/sharedStrings.xml><?xml version="1.0" encoding="utf-8"?>
<sst xmlns="http://schemas.openxmlformats.org/spreadsheetml/2006/main" count="44" uniqueCount="15">
  <si>
    <t xml:space="preserve">Исходные данные </t>
  </si>
  <si>
    <t>Стартовая цена</t>
  </si>
  <si>
    <t xml:space="preserve">Среднее значение </t>
  </si>
  <si>
    <t>личной оценки</t>
  </si>
  <si>
    <t xml:space="preserve">СКО личной оценки </t>
  </si>
  <si>
    <t>Номер участника</t>
  </si>
  <si>
    <t>Личная оценка</t>
  </si>
  <si>
    <t xml:space="preserve">Шаг лота </t>
  </si>
  <si>
    <t>Имитация аукциона</t>
  </si>
  <si>
    <t>Шаг аукциона</t>
  </si>
  <si>
    <t xml:space="preserve">Цена лота </t>
  </si>
  <si>
    <t xml:space="preserve">Согласия участников </t>
  </si>
  <si>
    <t>Окончание</t>
  </si>
  <si>
    <t xml:space="preserve"> аукциона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</si>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</sst>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359E"/>
      <name val="Calibri"/>
      <family val="2"/>
      <charset val="204"/>
      <scheme val="minor"/>
    </font>
    <font>
      <b/>
      <sz val="11"/>
      <color rgb="FF005DA2"/>
      <name val="Calibri"/>
      <family val="2"/>
      <charset val="204"/>
      <scheme val="minor"/>
    </font>
    <font>
      <sz val="11"/>
      <color rgb="FF005DA2"/>
      <name val="Calibri"/>
      <family val="2"/>
      <scheme val="minor"/>
    </font>
    <font>
      <b/>
      <sz val="11"/>
      <color rgb="FF005DA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359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2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1" applyNumberFormat="1" applyFont="1" applyBorder="1" applyAlignment="1">
      <alignment horizontal="center"/>
    </xf>
    <xf numFmtId="0" fontId="0" fillId="0" borderId="4" xfId="1" applyNumberFormat="1" applyFont="1" applyBorder="1" applyAlignment="1">
      <alignment horizontal="center"/>
    </xf>
    <xf numFmtId="44" fontId="0" fillId="3" borderId="2" xfId="1" applyFont="1" applyFill="1" applyBorder="1"/>
    <xf numFmtId="44" fontId="0" fillId="3" borderId="3" xfId="1" applyFont="1" applyFill="1" applyBorder="1"/>
    <xf numFmtId="44" fontId="0" fillId="3" borderId="4" xfId="1" applyFont="1" applyFill="1" applyBorder="1"/>
    <xf numFmtId="0" fontId="0" fillId="0" borderId="5" xfId="0" applyBorder="1" applyAlignment="1">
      <alignment horizontal="center"/>
    </xf>
    <xf numFmtId="44" fontId="0" fillId="0" borderId="6" xfId="1" applyFont="1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44" fontId="4" fillId="2" borderId="10" xfId="1" applyFont="1" applyFill="1" applyBorder="1"/>
    <xf numFmtId="0" fontId="4" fillId="2" borderId="12" xfId="1" applyNumberFormat="1" applyFont="1" applyFill="1" applyBorder="1"/>
    <xf numFmtId="0" fontId="4" fillId="2" borderId="12" xfId="0" applyFont="1" applyFill="1" applyBorder="1"/>
    <xf numFmtId="44" fontId="4" fillId="2" borderId="12" xfId="1" applyFont="1" applyFill="1" applyBorder="1"/>
    <xf numFmtId="44" fontId="4" fillId="2" borderId="11" xfId="1" applyFont="1" applyFill="1" applyBorder="1"/>
    <xf numFmtId="0" fontId="0" fillId="0" borderId="1" xfId="0" applyBorder="1"/>
    <xf numFmtId="0" fontId="3" fillId="0" borderId="10" xfId="0" applyFont="1" applyBorder="1" applyAlignment="1">
      <alignment horizontal="center"/>
    </xf>
    <xf numFmtId="0" fontId="5" fillId="2" borderId="10" xfId="0" applyFont="1" applyFill="1" applyBorder="1"/>
    <xf numFmtId="0" fontId="5" fillId="2" borderId="11" xfId="0" applyFont="1" applyFill="1" applyBorder="1"/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Border="1"/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colors>
    <mruColors>
      <color rgb="FF005DA2"/>
      <color rgb="FF00359E"/>
      <color rgb="FF0015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Лист1!$B$15:$B$18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Лист1!$C$15:$C$18</c:f>
              <c:numCache>
                <c:formatCode>_("₽"* #,##0.00_);_("₽"* \(#,##0.00\);_("₽"* "-"??_);_(@_)</c:formatCode>
                <c:ptCount val="4"/>
                <c:pt idx="0">
                  <c:v>1000</c:v>
                </c:pt>
                <c:pt idx="1">
                  <c:v>970</c:v>
                </c:pt>
                <c:pt idx="2">
                  <c:v>940</c:v>
                </c:pt>
                <c:pt idx="3">
                  <c:v>910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C6-44B1-AF6B-9D75D3FFFEFA}"/>
            </c:ext>
          </c:extLst>
        </c:ser>
        <c:dLbls>
          <c:dLblPos val="r"/>
          <c:showLegendKey val="0"/>
          <c:showVal val="1"/>
          <c:showCatName val="1"/>
          <c:showSerName val="0"/>
          <c:showPercent val="0"/>
          <c:showBubbleSize val="0"/>
        </c:dLbls>
        <c:axId val="716080184"/>
        <c:axId val="716079856"/>
      </c:scatterChart>
      <c:valAx>
        <c:axId val="716080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Шаг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16079856"/>
        <c:crosses val="autoZero"/>
        <c:crossBetween val="midCat"/>
      </c:valAx>
      <c:valAx>
        <c:axId val="716079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₽&quot;* #,##0.00_);_(&quot;₽&quot;* \(#,##0.00\);_(&quot;₽&quot;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16080184"/>
        <c:crosses val="autoZero"/>
        <c:crossBetween val="midCat"/>
      </c:valAx>
      <c:spPr>
        <a:noFill/>
        <a:ln cap="flat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425727</xdr:colOff>
      <xdr:row>0</xdr:row>
      <xdr:rowOff>124558</xdr:rowOff>
    </xdr:from>
    <xdr:to>
      <xdr:col>16</xdr:col>
      <xdr:colOff>587651</xdr:colOff>
      <xdr:row>14</xdr:row>
      <xdr:rowOff>37687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0895B9F4-6712-427D-A0B2-7D4F22D625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0"/>
  <sheetViews>
    <sheetView zoomScale="130" zoomScaleNormal="130" workbookViewId="0">
      <selection sqref="A1:I20"/>
    </sheetView>
  </sheetViews>
  <sheetFormatPr defaultRowHeight="15" x14ac:dyDescent="0.25"/>
  <cols>
    <col min="2" max="2" width="19.7109375" bestFit="1" customWidth="1"/>
    <col min="3" max="3" width="11.7109375" bestFit="1" customWidth="1"/>
    <col min="4" max="7" width="10.140625" bestFit="1" customWidth="1"/>
    <col min="8" max="8" width="8" customWidth="1"/>
    <col min="9" max="9" width="11.140625" bestFit="1" customWidth="1"/>
  </cols>
  <sheetData>
    <row r="3" spans="2:9" x14ac:dyDescent="0.25">
      <c r="B3" s="35" t="s">
        <v>0</v>
      </c>
      <c r="C3" s="36"/>
    </row>
    <row r="4" spans="2:9" x14ac:dyDescent="0.25">
      <c r="B4" s="15" t="s">
        <v>1</v>
      </c>
      <c r="C4" s="18">
        <v>1000</v>
      </c>
    </row>
    <row r="5" spans="2:9" x14ac:dyDescent="0.25">
      <c r="B5" s="16" t="s">
        <v>7</v>
      </c>
      <c r="C5" s="19">
        <v>0.03</v>
      </c>
    </row>
    <row r="6" spans="2:9" x14ac:dyDescent="0.25">
      <c r="B6" s="16" t="s">
        <v>2</v>
      </c>
      <c r="C6" s="20"/>
    </row>
    <row r="7" spans="2:9" x14ac:dyDescent="0.25">
      <c r="B7" s="16" t="s">
        <v>3</v>
      </c>
      <c r="C7" s="21">
        <f>AVERAGE(C10:G10)</f>
        <v>917.28</v>
      </c>
    </row>
    <row r="8" spans="2:9" x14ac:dyDescent="0.25">
      <c r="B8" s="17" t="s">
        <v>4</v>
      </c>
      <c r="C8" s="22">
        <v>10</v>
      </c>
    </row>
    <row r="9" spans="2:9" x14ac:dyDescent="0.25">
      <c r="B9" s="23" t="s">
        <v>5</v>
      </c>
      <c r="C9" s="1">
        <v>1</v>
      </c>
      <c r="D9" s="2">
        <v>2</v>
      </c>
      <c r="E9" s="3">
        <v>3</v>
      </c>
      <c r="F9" s="2">
        <v>4</v>
      </c>
      <c r="G9" s="4">
        <v>5</v>
      </c>
    </row>
    <row r="10" spans="2:9" x14ac:dyDescent="0.25">
      <c r="B10" s="23" t="s">
        <v>6</v>
      </c>
      <c r="C10" s="5">
        <v>899.4</v>
      </c>
      <c r="D10" s="6">
        <v>918.02</v>
      </c>
      <c r="E10" s="6">
        <v>921.33</v>
      </c>
      <c r="F10" s="6">
        <v>923.73</v>
      </c>
      <c r="G10" s="7">
        <v>923.92</v>
      </c>
    </row>
    <row r="12" spans="2:9" x14ac:dyDescent="0.25">
      <c r="B12" s="37" t="s">
        <v>8</v>
      </c>
      <c r="C12" s="37"/>
      <c r="D12" s="37"/>
      <c r="E12" s="37"/>
      <c r="F12" s="37"/>
      <c r="G12" s="37"/>
      <c r="H12" s="37"/>
      <c r="I12" s="37"/>
    </row>
    <row r="13" spans="2:9" x14ac:dyDescent="0.25">
      <c r="B13" s="24" t="s">
        <v>9</v>
      </c>
      <c r="C13" s="24" t="s">
        <v>10</v>
      </c>
      <c r="D13" s="38" t="s">
        <v>11</v>
      </c>
      <c r="E13" s="39"/>
      <c r="F13" s="39"/>
      <c r="G13" s="39"/>
      <c r="H13" s="40"/>
      <c r="I13" s="25" t="s">
        <v>12</v>
      </c>
    </row>
    <row r="14" spans="2:9" x14ac:dyDescent="0.25">
      <c r="B14" s="17"/>
      <c r="C14" s="17"/>
      <c r="D14" s="27">
        <v>1</v>
      </c>
      <c r="E14" s="30">
        <v>2</v>
      </c>
      <c r="F14" s="27">
        <v>3</v>
      </c>
      <c r="G14" s="30">
        <v>4</v>
      </c>
      <c r="H14" s="29">
        <v>5</v>
      </c>
      <c r="I14" s="26" t="s">
        <v>13</v>
      </c>
    </row>
    <row r="15" spans="2:9" x14ac:dyDescent="0.25">
      <c r="B15" s="8">
        <v>1</v>
      </c>
      <c r="C15" s="9">
        <v>1000</v>
      </c>
      <c r="D15" s="28" t="str">
        <f>IF($C15&lt;&gt;"-",IF($C$10&gt;=C15,"Да","Нет"),"-")</f>
        <v>Нет</v>
      </c>
      <c r="E15" s="31" t="str">
        <f t="shared" ref="E15:H15" si="0">IF($C15&lt;&gt;"-",IF($C$10&gt;=D15,"Да","Нет"),"-")</f>
        <v>Нет</v>
      </c>
      <c r="F15" s="28" t="str">
        <f t="shared" si="0"/>
        <v>Нет</v>
      </c>
      <c r="G15" s="31" t="str">
        <f t="shared" si="0"/>
        <v>Нет</v>
      </c>
      <c r="H15" s="28" t="str">
        <f t="shared" si="0"/>
        <v>Нет</v>
      </c>
      <c r="I15" s="32" t="str">
        <f>IF(C15&lt;&gt;"-",IF(COUNTIF(D15:H15,"Да")&gt;0,"Да","Нет"),"-")</f>
        <v>Нет</v>
      </c>
    </row>
    <row r="16" spans="2:9" x14ac:dyDescent="0.25">
      <c r="B16" s="10">
        <v>2</v>
      </c>
      <c r="C16" s="11">
        <v>970</v>
      </c>
      <c r="D16" s="28" t="str">
        <f>IF($C$16&lt;&gt;"-",IF($D$10&gt;=$C$16,"Да","Нет"),"-")</f>
        <v>Нет</v>
      </c>
      <c r="E16" s="31" t="str">
        <f>IF($C$16&lt;&gt;"-",IF($D$10&gt;=$C$16,"Да","Нет"),"-")</f>
        <v>Нет</v>
      </c>
      <c r="F16" s="28" t="str">
        <f>IF($C$16&lt;&gt;"-",IF($E$10&gt;=$C$16,"Да","Нет"),"-")</f>
        <v>Нет</v>
      </c>
      <c r="G16" s="31" t="str">
        <f>IF($C$16&lt;&gt;"-",IF($F$10&gt;=$C$16,"Да","Нет"),"-")</f>
        <v>Нет</v>
      </c>
      <c r="H16" s="28" t="str">
        <f>IF($C$16&lt;&gt;"-",IF($G$10&gt;=$C$16,"Да","Нет"),"-")</f>
        <v>Нет</v>
      </c>
      <c r="I16" s="32" t="str">
        <f t="shared" ref="I16:I19" si="1">IF(C16&lt;&gt;"-",IF(COUNTIF(D16:H16,"Да")&gt;0,"Да","Нет"),"-")</f>
        <v>Нет</v>
      </c>
    </row>
    <row r="17" spans="2:9" x14ac:dyDescent="0.25">
      <c r="B17" s="10">
        <v>3</v>
      </c>
      <c r="C17" s="11">
        <v>940</v>
      </c>
      <c r="D17" s="28" t="str">
        <f>IF($C$17&lt;&gt;"-",IF($C$10&gt;=$C$17,"Да","Нет"),"-")</f>
        <v>Нет</v>
      </c>
      <c r="E17" s="31" t="str">
        <f>IF($C$17&lt;&gt;"-",IF($D$10&gt;=$C$17,"Да","Нет"),"-")</f>
        <v>Нет</v>
      </c>
      <c r="F17" s="28" t="str">
        <f>IF($C$17&lt;&gt;"-",IF($E$10&gt;=$C$17,"Да","Нет"),"-")</f>
        <v>Нет</v>
      </c>
      <c r="G17" s="31" t="str">
        <f>IF($C$17&lt;&gt;"-",IF(F$10&gt;=$C$17,"Да","Нет"),"-")</f>
        <v>Нет</v>
      </c>
      <c r="H17" s="28" t="str">
        <f>IF($C$17&lt;&gt;"-",IF($G$10&gt;=$C$17,"Да","Нет"),"-")</f>
        <v>Нет</v>
      </c>
      <c r="I17" s="32" t="str">
        <f t="shared" si="1"/>
        <v>Нет</v>
      </c>
    </row>
    <row r="18" spans="2:9" x14ac:dyDescent="0.25">
      <c r="B18" s="10">
        <v>4</v>
      </c>
      <c r="C18" s="11">
        <v>910</v>
      </c>
      <c r="D18" s="28" t="str">
        <f>IF($C$18&lt;&gt;"-",IF(C$10&gt;=$C$18,"Да","Нет"),"-")</f>
        <v>Нет</v>
      </c>
      <c r="E18" s="31" t="str">
        <f t="shared" ref="E18:H18" si="2">IF($C$18&lt;&gt;"-",IF(D$10&gt;=$C$18,"Да","Нет"),"-")</f>
        <v>Да</v>
      </c>
      <c r="F18" s="28" t="str">
        <f t="shared" si="2"/>
        <v>Да</v>
      </c>
      <c r="G18" s="31" t="str">
        <f t="shared" si="2"/>
        <v>Да</v>
      </c>
      <c r="H18" s="28" t="str">
        <f t="shared" si="2"/>
        <v>Да</v>
      </c>
      <c r="I18" s="33" t="str">
        <f t="shared" si="1"/>
        <v>Да</v>
      </c>
    </row>
    <row r="19" spans="2:9" x14ac:dyDescent="0.25">
      <c r="B19" s="10">
        <v>5</v>
      </c>
      <c r="C19" s="12" t="s">
        <v>14</v>
      </c>
      <c r="D19" s="12" t="str">
        <f>IF($C$19&lt;&gt;"-",IF($G$10&gt;=$C$19,"Да","Нет"),"-")</f>
        <v>-</v>
      </c>
      <c r="E19" s="12" t="str">
        <f t="shared" ref="E19:H19" si="3">IF($C$19&lt;&gt;"-",IF($G$10&gt;=$C$19,"Да","Нет"),"-")</f>
        <v>-</v>
      </c>
      <c r="F19" s="12" t="str">
        <f t="shared" si="3"/>
        <v>-</v>
      </c>
      <c r="G19" s="12" t="str">
        <f t="shared" si="3"/>
        <v>-</v>
      </c>
      <c r="H19" s="12" t="str">
        <f t="shared" si="3"/>
        <v>-</v>
      </c>
      <c r="I19" s="33" t="str">
        <f t="shared" si="1"/>
        <v>-</v>
      </c>
    </row>
    <row r="20" spans="2:9" x14ac:dyDescent="0.25">
      <c r="B20" s="13">
        <v>6</v>
      </c>
      <c r="C20" s="14" t="s">
        <v>14</v>
      </c>
      <c r="D20" s="14" t="s">
        <v>14</v>
      </c>
      <c r="E20" s="14" t="s">
        <v>14</v>
      </c>
      <c r="F20" s="14" t="s">
        <v>14</v>
      </c>
      <c r="G20" s="14" t="s">
        <v>14</v>
      </c>
      <c r="H20" s="14" t="s">
        <v>14</v>
      </c>
      <c r="I20" s="34" t="s">
        <v>14</v>
      </c>
    </row>
  </sheetData>
  <mergeCells count="3">
    <mergeCell ref="B3:C3"/>
    <mergeCell ref="B12:I12"/>
    <mergeCell ref="D13:H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DD3ED-1DD4-4E57-A349-445930042ED9}">
  <dimension ref="B3:I22"/>
  <sheetViews>
    <sheetView tabSelected="1" zoomScale="145" zoomScaleNormal="145" workbookViewId="0">
      <selection activeCell="K20" sqref="K20"/>
    </sheetView>
  </sheetViews>
  <sheetFormatPr defaultRowHeight="15" x14ac:dyDescent="0.25"/>
  <cols>
    <col min="2" max="2" width="19.7109375" bestFit="1" customWidth="1"/>
    <col min="3" max="3" width="15" customWidth="1"/>
    <col min="4" max="4" width="12.140625" customWidth="1"/>
    <col min="5" max="5" width="12" customWidth="1"/>
    <col min="6" max="7" width="12.28515625" customWidth="1"/>
    <col min="8" max="8" width="11.140625" customWidth="1"/>
    <col min="9" max="9" width="11.140625" bestFit="1" customWidth="1"/>
  </cols>
  <sheetData>
    <row r="3" spans="2:9" x14ac:dyDescent="0.25">
      <c r="B3" s="35" t="s">
        <v>0</v>
      </c>
      <c r="C3" s="36"/>
    </row>
    <row r="4" spans="2:9" x14ac:dyDescent="0.25">
      <c r="B4" s="15" t="s">
        <v>1</v>
      </c>
      <c r="C4" s="18">
        <v>1000</v>
      </c>
    </row>
    <row r="5" spans="2:9" x14ac:dyDescent="0.25">
      <c r="B5" s="16" t="s">
        <v>7</v>
      </c>
      <c r="C5" s="19">
        <v>0.03</v>
      </c>
    </row>
    <row r="6" spans="2:9" x14ac:dyDescent="0.25">
      <c r="B6" s="16" t="s">
        <v>2</v>
      </c>
      <c r="C6" s="20"/>
    </row>
    <row r="7" spans="2:9" x14ac:dyDescent="0.25">
      <c r="B7" s="16" t="s">
        <v>3</v>
      </c>
      <c r="C7" s="21">
        <f>AVERAGE(C10:G10)</f>
        <v>917.28</v>
      </c>
    </row>
    <row r="8" spans="2:9" x14ac:dyDescent="0.25">
      <c r="B8" s="17" t="s">
        <v>4</v>
      </c>
      <c r="C8" s="22">
        <v>10</v>
      </c>
    </row>
    <row r="9" spans="2:9" x14ac:dyDescent="0.25">
      <c r="B9" s="23" t="s">
        <v>5</v>
      </c>
      <c r="C9" s="1">
        <v>1</v>
      </c>
      <c r="D9" s="2">
        <v>2</v>
      </c>
      <c r="E9" s="3">
        <v>3</v>
      </c>
      <c r="F9" s="2">
        <v>4</v>
      </c>
      <c r="G9" s="4">
        <v>5</v>
      </c>
    </row>
    <row r="10" spans="2:9" x14ac:dyDescent="0.25">
      <c r="B10" s="23" t="s">
        <v>6</v>
      </c>
      <c r="C10" s="5">
        <v>899.4</v>
      </c>
      <c r="D10" s="6">
        <v>918.02</v>
      </c>
      <c r="E10" s="6">
        <v>921.33</v>
      </c>
      <c r="F10" s="6">
        <v>923.73</v>
      </c>
      <c r="G10" s="7">
        <v>923.92</v>
      </c>
    </row>
    <row r="12" spans="2:9" x14ac:dyDescent="0.25">
      <c r="B12" s="37" t="s">
        <v>8</v>
      </c>
      <c r="C12" s="37"/>
      <c r="D12" s="37"/>
      <c r="E12" s="37"/>
      <c r="F12" s="37"/>
      <c r="G12" s="37"/>
      <c r="H12" s="37"/>
      <c r="I12" s="37"/>
    </row>
    <row r="13" spans="2:9" x14ac:dyDescent="0.25">
      <c r="B13" s="24" t="s">
        <v>9</v>
      </c>
      <c r="C13" s="24" t="s">
        <v>10</v>
      </c>
      <c r="D13" s="38" t="s">
        <v>11</v>
      </c>
      <c r="E13" s="39"/>
      <c r="F13" s="39"/>
      <c r="G13" s="39"/>
      <c r="H13" s="40"/>
      <c r="I13" s="25" t="s">
        <v>12</v>
      </c>
    </row>
    <row r="14" spans="2:9" x14ac:dyDescent="0.25">
      <c r="B14" s="17"/>
      <c r="C14" s="17"/>
      <c r="D14" s="27">
        <v>1</v>
      </c>
      <c r="E14" s="30">
        <v>2</v>
      </c>
      <c r="F14" s="27">
        <v>3</v>
      </c>
      <c r="G14" s="30">
        <v>4</v>
      </c>
      <c r="H14" s="29">
        <v>5</v>
      </c>
      <c r="I14" s="26" t="s">
        <v>13</v>
      </c>
    </row>
    <row r="15" spans="2:9" x14ac:dyDescent="0.25">
      <c r="B15" s="8">
        <v>1</v>
      </c>
      <c r="C15" s="9">
        <f>C4</f>
        <v>1000</v>
      </c>
      <c r="D15" s="28" t="str">
        <f>IF($C15&lt;&gt;"-",IF($C$10&gt;=C15,"Да","Нет"),"-")</f>
        <v>Нет</v>
      </c>
      <c r="E15" s="31" t="str">
        <f t="shared" ref="E15:H15" si="0">IF($C15&lt;&gt;"-",IF($C$10&gt;=D15,"Да","Нет"),"-")</f>
        <v>Нет</v>
      </c>
      <c r="F15" s="28" t="str">
        <f t="shared" si="0"/>
        <v>Нет</v>
      </c>
      <c r="G15" s="31" t="str">
        <f t="shared" si="0"/>
        <v>Нет</v>
      </c>
      <c r="H15" s="28" t="str">
        <f t="shared" si="0"/>
        <v>Нет</v>
      </c>
      <c r="I15" s="32" t="str">
        <f>IF(C15&lt;&gt;"-",IF(COUNTIF(D15:H15,"Да")&gt;0,"Да","Нет"),"-")</f>
        <v>Нет</v>
      </c>
    </row>
    <row r="16" spans="2:9" x14ac:dyDescent="0.25">
      <c r="B16" s="10">
        <v>2</v>
      </c>
      <c r="C16" s="11">
        <f>$C$15*  (1-$C$5*B15 )</f>
        <v>970</v>
      </c>
      <c r="D16" s="28" t="str">
        <f>IF($C$16&lt;&gt;"-",IF($D$10&gt;=$C$16,"Да","Нет"),"-")</f>
        <v>Нет</v>
      </c>
      <c r="E16" s="31" t="str">
        <f>IF($C$16&lt;&gt;"-",IF($D$10&gt;=$C$16,"Да","Нет"),"-")</f>
        <v>Нет</v>
      </c>
      <c r="F16" s="28" t="str">
        <f>IF($C$16&lt;&gt;"-",IF($E$10&gt;=$C$16,"Да","Нет"),"-")</f>
        <v>Нет</v>
      </c>
      <c r="G16" s="31" t="str">
        <f>IF($C$16&lt;&gt;"-",IF($F$10&gt;=$C$16,"Да","Нет"),"-")</f>
        <v>Нет</v>
      </c>
      <c r="H16" s="28" t="str">
        <f>IF($C$16&lt;&gt;"-",IF($G$10&gt;=$C$16,"Да","Нет"),"-")</f>
        <v>Нет</v>
      </c>
      <c r="I16" s="32" t="str">
        <f t="shared" ref="I16:I19" si="1">IF(C16&lt;&gt;"-",IF(COUNTIF(D16:H16,"Да")&gt;0,"Да","Нет"),"-")</f>
        <v>Нет</v>
      </c>
    </row>
    <row r="17" spans="2:9" x14ac:dyDescent="0.25">
      <c r="B17" s="10">
        <v>3</v>
      </c>
      <c r="C17" s="11">
        <f t="shared" ref="C17:C20" si="2">$C$15*  (1-$C$5*B16 )</f>
        <v>940</v>
      </c>
      <c r="D17" s="28" t="str">
        <f>IF($C$17&lt;&gt;"-",IF($C$10&gt;=$C$17,"Да","Нет"),"-")</f>
        <v>Нет</v>
      </c>
      <c r="E17" s="31" t="str">
        <f>IF($C$17&lt;&gt;"-",IF($D$10&gt;=$C$17,"Да","Нет"),"-")</f>
        <v>Нет</v>
      </c>
      <c r="F17" s="28" t="str">
        <f>IF($C$17&lt;&gt;"-",IF($E$10&gt;=$C$17,"Да","Нет"),"-")</f>
        <v>Нет</v>
      </c>
      <c r="G17" s="31" t="str">
        <f>IF($C$17&lt;&gt;"-",IF(F$10&gt;=$C$17,"Да","Нет"),"-")</f>
        <v>Нет</v>
      </c>
      <c r="H17" s="28" t="str">
        <f>IF($C$17&lt;&gt;"-",IF($G$10&gt;=$C$17,"Да","Нет"),"-")</f>
        <v>Нет</v>
      </c>
      <c r="I17" s="32" t="str">
        <f t="shared" si="1"/>
        <v>Нет</v>
      </c>
    </row>
    <row r="18" spans="2:9" x14ac:dyDescent="0.25">
      <c r="B18" s="10">
        <v>4</v>
      </c>
      <c r="C18" s="11">
        <f t="shared" si="2"/>
        <v>910</v>
      </c>
      <c r="D18" s="28" t="str">
        <f>IF($C$18&lt;&gt;"-",IF(C$10&gt;=$C$18,"Да","Нет"),"-")</f>
        <v>Нет</v>
      </c>
      <c r="E18" s="31" t="str">
        <f t="shared" ref="E18:H19" si="3">IF($C$18&lt;&gt;"-",IF(D$10&gt;=$C$18,"Да","Нет"),"-")</f>
        <v>Да</v>
      </c>
      <c r="F18" s="28" t="str">
        <f t="shared" si="3"/>
        <v>Да</v>
      </c>
      <c r="G18" s="31" t="str">
        <f t="shared" si="3"/>
        <v>Да</v>
      </c>
      <c r="H18" s="28" t="str">
        <f t="shared" si="3"/>
        <v>Да</v>
      </c>
      <c r="I18" s="33" t="str">
        <f t="shared" si="1"/>
        <v>Да</v>
      </c>
    </row>
    <row r="19" spans="2:9" x14ac:dyDescent="0.25">
      <c r="B19" s="10">
        <v>5</v>
      </c>
      <c r="C19" s="12" t="s">
        <v>14</v>
      </c>
      <c r="D19" s="12" t="str">
        <f>IF($C$19&lt;&gt;"-",IF($G$10&gt;=$C$19,"Да","Нет"),"-")</f>
        <v>-</v>
      </c>
      <c r="E19" s="12" t="str">
        <f t="shared" ref="E19:H19" si="4">IF($C$19&lt;&gt;"-",IF($G$10&gt;=$C$19,"Да","Нет"),"-")</f>
        <v>-</v>
      </c>
      <c r="F19" s="12" t="str">
        <f t="shared" si="4"/>
        <v>-</v>
      </c>
      <c r="G19" s="12" t="str">
        <f t="shared" si="4"/>
        <v>-</v>
      </c>
      <c r="H19" s="12" t="str">
        <f t="shared" si="4"/>
        <v>-</v>
      </c>
      <c r="I19" s="33" t="str">
        <f t="shared" si="1"/>
        <v>-</v>
      </c>
    </row>
    <row r="20" spans="2:9" x14ac:dyDescent="0.25">
      <c r="B20" s="13">
        <v>6</v>
      </c>
      <c r="C20" s="14" t="s">
        <v>14</v>
      </c>
      <c r="D20" s="14" t="s">
        <v>14</v>
      </c>
      <c r="E20" s="14" t="s">
        <v>14</v>
      </c>
      <c r="F20" s="14" t="s">
        <v>14</v>
      </c>
      <c r="G20" s="14" t="s">
        <v>14</v>
      </c>
      <c r="H20" s="14" t="s">
        <v>14</v>
      </c>
      <c r="I20" s="34" t="s">
        <v>14</v>
      </c>
    </row>
    <row r="21" spans="2:9" x14ac:dyDescent="0.25">
      <c r="E21" s="12"/>
    </row>
    <row r="22" spans="2:9" x14ac:dyDescent="0.25">
      <c r="E22" s="41"/>
    </row>
  </sheetData>
  <mergeCells count="3">
    <mergeCell ref="B3:C3"/>
    <mergeCell ref="B12:I12"/>
    <mergeCell ref="D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Артем Борисов</cp:lastModifiedBy>
  <dcterms:created xsi:type="dcterms:W3CDTF">2015-06-05T18:19:34Z</dcterms:created>
  <dcterms:modified xsi:type="dcterms:W3CDTF">2023-09-22T01:18:51Z</dcterms:modified>
</cp:coreProperties>
</file>